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25" activeTab="0"/>
  </bookViews>
  <sheets>
    <sheet name="ΑΝΑΦΟΡΑ ΑΝΑ ΜΕΤΡΟ" sheetId="1" r:id="rId1"/>
  </sheets>
  <definedNames>
    <definedName name="_xlnm.Print_Area" localSheetId="0">'ΑΝΑΦΟΡΑ ΑΝΑ ΜΕΤΡΟ'!$A$1:$K$45</definedName>
  </definedNames>
  <calcPr fullCalcOnLoad="1"/>
</workbook>
</file>

<file path=xl/sharedStrings.xml><?xml version="1.0" encoding="utf-8"?>
<sst xmlns="http://schemas.openxmlformats.org/spreadsheetml/2006/main" count="143" uniqueCount="71">
  <si>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</si>
  <si>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</si>
  <si>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</si>
  <si>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</si>
  <si>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</si>
  <si>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</si>
  <si>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</si>
  <si>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</si>
  <si>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</si>
  <si>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ΠΡΟΫΠΟΛΟΓΙΣΘΕΙΣΑ ΔΗΜΟΣΙΑ ΔΑΠΑΝΗ 
(Α)</t>
  </si>
  <si>
    <t>ΔΗΜΟΣΙΑ ΔΑΠΑΝΗ ΕΝΤΑΓΜΕΝΩΝ ΈΡΓΩΝ                      (Β)</t>
  </si>
  <si>
    <t>ΔΗΜΟΣΙΑ ΔΑΠΑΝΗ ΝΟΜΙΚΩΝ ΔΕΣΜΕΥΣΕΩΝ             (Γ)</t>
  </si>
  <si>
    <t>% ΕΝΤΑΓΜΕΝΩΝ / ΔΗΜ ΔΑΠ (=Β/Α)</t>
  </si>
  <si>
    <t>% ΝΟΜ ΔΕΣΜ / ΕΝΤΑΓΜΕΝΩΝ (=Γ/Β)</t>
  </si>
  <si>
    <t>% ΝΟΜ ΔΕΣΜ / ΔΗΜ ΔΑΠ (=Γ/Α)</t>
  </si>
  <si>
    <t>ΤΕΧΝΙΚΗ ΒΟΗΘΕΙΑ</t>
  </si>
  <si>
    <t>010</t>
  </si>
  <si>
    <t>ΣΥΝΟΛΑ</t>
  </si>
  <si>
    <t>ΥΠΟΔΟΜΕΣ ΜΕΤΑΦΟΡΩΝ</t>
  </si>
  <si>
    <t>ΜΕΛΕΤΕΣ ΩΡΙΜΑΝΣΗΣ ΚΑΙ ΠΡΟΕΤΟΙΜΑΣΙΑΣ</t>
  </si>
  <si>
    <t>ΤΟΠΙΚΕΣ ΠΡΩΤΟΒΟΥΛΙΕΣ ΑΠΑΣΧΟΛΗΣΗΣ</t>
  </si>
  <si>
    <t>ΑΝΑΠΤΥΞΗ ΑΝΘΡΩΠΙΝΩΝ ΠΟΡΩΝ</t>
  </si>
  <si>
    <t>14</t>
  </si>
  <si>
    <t>Π.Ε.Π. ΔΥΤΙΚΗΣ ΜΑΚΕΔΟΝΙΑΣ</t>
  </si>
  <si>
    <t>ΔΙΕΥΡΥΝΣΗ ΤΩΝ ΕΥΚΑΙΡΙΩΝ ΑΠΑΣΧΟΛΗΣΗΣ ΚΑΙ ΜΕΙΩΣΗ ΤΗΣ ΑΝΕΡΓΙΑΣ</t>
  </si>
  <si>
    <t>ΥΠΗΡΕΣΙΕΣ ΦΡΟΝΤΙΔΑΣ ΓΙΑ ΤΗΝ ΠΡΟΩΘΗΣΗ ΙΣΩΝ ΕΥΚΑΙΡΙΩΝ ΜΕΤΑΞΥ ΤΩΝ ΔΥΟ ΦΥΛΩΝ</t>
  </si>
  <si>
    <t>ΑΞΙΟΠΟΙΗΣΗ ΤΩΝ ΔΙΕΥΡΩΠΑΙΚΩΝ ΔΙΚΤΥΩΝ ΑΠΟ ΤΑ ΑΣΤΙΚΑ ΚΑΙ ΠΑΡΑΓΩΓΙΚΑ ΚΕΝΤΡΑ ΤΗΣ ΠΕΡΙΦΕΡΕΙΑΣ</t>
  </si>
  <si>
    <t>ΑΝΑΠΤΥΞΗ ΕΠΙΧΕΙΡΗΜΑΤΙΚΩΝ ΥΠΟΔΟΜΩΝ ΚΑΙ ΔΡΑΣΤΗΡΙΟΤΗΤΩΝ</t>
  </si>
  <si>
    <t>ΕΝΙΣΧΥΣΗ ΑΣΤΙΚΩΝ ΠΕΡΙΟΧΩΝ</t>
  </si>
  <si>
    <t>ΑΝΑΠΤΥΞΗ ΥΠΟΔΟΜΩΝ ΚΑΙ ΔΟΜΩΝ ΓΙΑ ΤΗΝ ΠΑΡΟΧΗ ΥΓΕΙΟΝΟΜΙΚΩΝ ΥΠΗΡΕΣΙΩΝ ΚΑΙ ΥΠΗΡΕΣΙΩΝ ΠΡΟΝΟΙΑΣ ΑΣΤΙΚΩΝ ΠΕΡΙΟΧΩΝ</t>
  </si>
  <si>
    <t>ΠΡΟΣΤΑΣΙΑ ΚΑΙ ΑΝΑΔΕΙΞΗ ΠΕΡΙΒΑΛΛΟΝΤΟΣ</t>
  </si>
  <si>
    <t>ΑΝΑΔΕΙΞΗ - ΑΞΙΟΠΟΙΗΣΗ ΤΗΣ ΠΟΛΙΤΙΣΤΙΚΗΣ ΚΛΗΡΟΝΟΜΙΑΣ, ΤΗΣ ΠΑΡΑΔΟΣΗΣ ΚΑΙ ΤΟΥ ΣΥΓΧΡΟΝΟΥ ΠΟΛΙΤΙΣΜΟΥ</t>
  </si>
  <si>
    <t>ΑΝΑΠΤΥΞΗ ΥΠΟΔΟΜΩΝ ΕΚΠΑΙΔΕΥΣΗΣ ΣΤΙΣ ΑΣΤΙΚΕΣ ΠΕΡΙΟΧΕΣ</t>
  </si>
  <si>
    <t>ΑΝΑΠΤΥΞΗ ΒΑΣΙΚΩΝ ΥΠΟΔΟΜΩΝ ΚΑΙ ΜΕΤΑΦΟΡΩΝ ΑΣΤΙΚΩΝ ΚΕΝΤΡΩΝ</t>
  </si>
  <si>
    <t>ΒΕΛΤΙΩΣΗ ΑΣΤΙΚΩΝ ΥΠΟΔΟΜΩΝ ΚΑΙ ΥΠΗΡΕΣΙΩΝ ΟΛΟΚΛΗΡΩΜΕΝΗΣ ΠΑΡΕΜΒΑΣΗΣ ΚΑΙ ΑΝΑΠΤΥΞΗΣ ΣΕ ΤΟΠΙΚΕΣ ΖΩΝΕΣ ΜΙΚΡΗΣ ΚΛΙΜΑΚΑΣ - ΕΤΠΑ</t>
  </si>
  <si>
    <t>ΒΕΛΤΙΩΣΗ ΑΣΤΙΚΩΝ ΥΠΟΔΟΜΩΝ ΚΑΙ ΥΠΗΡΕΣΙΩΝ ΟΛΟΚΛΗΡΩΜΕΝΗΣ ΠΑΡΕΜΒΑΣΗΣ ΚΑΙ ΑΝΑΠΤΥΞΗΣ ΣΕ ΤΟΠΙΚΕΣ ΖΩΝΕΣ ΜΙΚΡΗΣ ΚΛΙΜΑΚΑΣ - ΕΚΤ</t>
  </si>
  <si>
    <t>ΑΝΑΔΙΑΡΘΡΩΣΗ ΤΟΠΙΚΗΣ ΟΙΚΟΝΟΜΙΑΣ - ΕΝΙΣΧΥΣΗ ΕΞΩΣΤΡΕΦΕΙΑΣ ΕΠΙΧΕΙΡΗΣΕΩΝ</t>
  </si>
  <si>
    <t>ΕΝΙΣΧΥΣΗ ΕΠΙΧΕΙΡΗΣΕΩΝ</t>
  </si>
  <si>
    <t>ΣΤΗΡΙΞΗ - ΕΝΙΣΧΥΣΗ ΜΙΚΡΟΜΕΣΑΙΩΝ ΚΑΙ ΠΟΛΥ ΜΙΚΡΩΝ ΕΠΙΧΕΙΡΗΣΕΩΝ ΚΑΙ ΠΡΟΩΘΗΣΗ ΤΟΠΙΚΩΝ ΠΡΟΙΟΝΤΩΝ</t>
  </si>
  <si>
    <t>ΕΝΣΩΜΑΤΩΣΗ ΚΑΙΝΟΤΟΜΙΑΣ ΚΑΙ ΤΕΧΝΟΛΟΓΙΑΣ - ΕΝΙΣΧΥΣΗ ΕΦΑΡΜΟΣΜΕΝΗΣ ΕΡΕΥΝΑΣ</t>
  </si>
  <si>
    <t>ΕΝΙΣΧΥΣΗ ΔΙΚΤΥΩΝ ΣΥΝΕΡΓΑΣΙΩΝ ΚΑΙ ΤΗΣ ΕΞΩΣΤΡΕΦΕΙΑΣ ΤΩΝ ΕΠΙΧΕΙΡΗΣΕΩΝ</t>
  </si>
  <si>
    <t>ΑΝΑΠΤΥΞΗ ΥΠΟΔΟΜΩΝ ΚΑΙ ΠΡΟΩΘΗΣΗ ΤΟΥΡΙΣΤΙΚΩΝ ΔΡΑΣΤΗΡΙΟΤΗΤΩΝ</t>
  </si>
  <si>
    <t>ΚΟΙΝΩΝΙΑ ΤΩΝ ΠΛΗΡΟΦΟΡΙΩΝ</t>
  </si>
  <si>
    <t>ΑΝΑΠΤΥΞΗ ΑΓΡΟΤΙΚΟΥ ΧΩΡΟΥ</t>
  </si>
  <si>
    <t>ΕΠΕΝΔΥΣΕΙΣ ΣΕ ΕΠΙΠΕΔΟ ΓΕΩΡΓΙΚΗΣ ΕΚΜΕΤΑΛΕΥΣΗΣ</t>
  </si>
  <si>
    <t>ΟΡΘΟΛΟΓΙΚΗ ΑΞΙΟΠΟΙΗΣΗ ΥΔΑΤΙΝΩΝ ΠΟΡΩΝ</t>
  </si>
  <si>
    <t>ΑΝΑΔΑΣΜΟΙ - ΠΕΑ - ΒΕΛΤΙΩΣΗ ΒΟΣΚΟΤΟΠΩΝ</t>
  </si>
  <si>
    <t>ΔΑΣΗ - ΔΑΣΟΠΟΝΙΑ</t>
  </si>
  <si>
    <t>ΑΝΑΠΤΥΞΗ ΥΠΟΔΟΜΩΝ ΑΓΡΟΤΙΚΟΥ ΧΩΡΟΥ</t>
  </si>
  <si>
    <t>ΠΡΟΣΤΑΣΙΑ ΠΕΡΙΒΑΛΛΟΝΤΟΣ</t>
  </si>
  <si>
    <t>ΕΝΘΑΡΡΥΝΣΗ ΤΟΥΡΙΣΤΙΚΩΝ - ΤΟΠΙΚΩΝ (ΒΙΟΤΕΧΝΙΚΩΝ ΚΛΠ) ΔΡΑΣΤΗΡΙΟΤΗΤΩΝ</t>
  </si>
  <si>
    <t>ΟΛΟΚΛΗΡΩΜΕΝΗ ΠΑΡΕΜΒΑΣΗ ΚΑΙ ΑΝΑΠΤΥΞΗ ΣΕ ΤΟΠΙΚΕΣ ΖΩΝΕΣ ΜΙΚΡΗΣ ΚΛΙΜΑΚΑΣ - ΕΚΤ</t>
  </si>
  <si>
    <t>ΑΝΑΠΤΥΞΗ ΥΠΟΔΟΜΩΝ ΕΚΠΑΙΔΕΥΣΗΣ ΤΗΣ ΥΠΑΙΘΡΟΥ</t>
  </si>
  <si>
    <t>ΑΝΑΠΤΥΞΗ ΥΠΟΔΟΜΩΝ ΚΑΙ ΔΟΜΩΝ ΓΙΑ ΤΗΝ ΠΑΡΟΧΗ ΥΓΕΙΟΝΟΜΙΚΩΝ ΥΠΗΡΕΣΙΩΝ ΚΑΙ ΥΠΗΡΕΣΙΩΝ ΠΡΟΝΟΙΑΣ ΤΗΣ ΥΠΑΙΘΡΟΥ</t>
  </si>
  <si>
    <t>ΟΛΟΚΛΗΡΩΜΕΝΗ ΑΝΑΠΤΥΞΗ ΟΡΕΙΝΩΝ ΚΑΙ ΠΑΡΑΛΙΜΝΙΩΝ ΠΕΡΙΟΧΩΝ</t>
  </si>
  <si>
    <t>ΑΝΑΠΤΥΞΗ ΒΑΣΙΚΩΝ ΥΠΟΔΟΜΩΝ ΚΑΙ ΜΕΤΑΦΟΡΩΝ</t>
  </si>
  <si>
    <t>ΠΡΟΣΤΑΣΙΑ ΚΑΙ ΑΝΑΔΕΙΞΗ ΠΟΛΙΤΙΣΤΙΚΗΣ ΚΛΗΡΟΝΟΜΙΑΣ</t>
  </si>
  <si>
    <t>ΑΞΙΟΠΟΙΗΣΗ ΤΟΠΙΚΩΝ ΠΟΡΩΝ</t>
  </si>
  <si>
    <t>ΜΕΤΡΟ</t>
  </si>
  <si>
    <t>ΤΙΤΛΟΣ ΜΕΤΡΟΥ</t>
  </si>
  <si>
    <t>ΑΞΟΝΑΣ</t>
  </si>
  <si>
    <t>ΤΙΤΛΟΣ ΑΞΟΝΑ</t>
  </si>
  <si>
    <t>ΧΡΗΜΑΤΟΔΟΤΙΚΟ ΜΕΣΟ</t>
  </si>
  <si>
    <t>ΕΓΤΠΕ-Π</t>
  </si>
  <si>
    <t>ΟΛΟΚΛΗΡΩΜΕΝΕΣ ΠΑΡΕΜΒΑΣΕΙΣ ΑΝΑΠΤΥΞΗΣ ΕΙΔΙΚΩΝ ΠΕΡΙΟΧΩΝ ΜΕ ΣΥΓΚΡΟΤΗΜΕΝΕΣ ΚΑΙ ΑΛΛΗΛΟΣΥΜΠΛΗΡΟΥΜΕΝΕΣ ΔΡΑΣΕΙΣ</t>
  </si>
  <si>
    <t>ΔΙΑΧΕΙΡΙΣΗ - ΔΗΜΟΣΙΟΠΟΙΗΣΗ ΔΡΑΣΕΩΝ ΕΤΠΑ</t>
  </si>
  <si>
    <t>ΔΙΑΧΕΙΡΙΣΗ - ΔΗΜΟΣΙΟΠΟΙΗΣΗ ΔΡΑΣΕΩΝ ΕΚΤ</t>
  </si>
  <si>
    <t>ΔΙΑΧΕΙΡΙΣΗ - ΔΗΜΟΣΙΟΠΟΙΗΣΗ ΔΡΑΣΕΩΝ ΕΓΤΠΕ</t>
  </si>
  <si>
    <t>ΕΤΠΑ</t>
  </si>
  <si>
    <t>ΕΚΤ</t>
  </si>
  <si>
    <t>ΣΥΝΟΛΑ ΑΝΑ ΤΑΜΕΙΟ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</si>
</sst>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[$-408]dddd\,\ d\ mmmm\ yyyy"/>
    <numFmt numFmtId="177" formatCode="0.0%"/>
    <numFmt numFmtId="178" formatCode="d\-mmm\-yyyy"/>
    <numFmt numFmtId="179" formatCode="m/d"/>
    <numFmt numFmtId="180" formatCode="&quot;Ναι&quot;;&quot;Ναι&quot;;&quot;'Οχι&quot;"/>
    <numFmt numFmtId="181" formatCode="&quot;Αληθές&quot;;&quot;Αληθές&quot;;&quot;Ψευδές&quot;"/>
    <numFmt numFmtId="182" formatCode="&quot;Ενεργοποίηση&quot;;&quot;Ενεργοποίηση&quot;;&quot;Απενεργοποίηση&quot;"/>
    <numFmt numFmtId="183" formatCode="[$€-2]\ #,##0.00_);[Red]\([$€-2]\ #,##0.00\)"/>
    <numFmt numFmtId="184" formatCode="dd/mm/yy;@"/>
    <numFmt numFmtId="185" formatCode="d/m/yy;@"/>
    <numFmt numFmtId="186" formatCode="d/m/yyyy;@"/>
    <numFmt numFmtId="187" formatCode="#,##0.00000"/>
    <numFmt numFmtId="188" formatCode="0.000%"/>
    <numFmt numFmtId="189" formatCode="#,##0.000"/>
    <numFmt numFmtId="190" formatCode="0.00000%"/>
    <numFmt numFmtId="191" formatCode="0.000000%"/>
    <numFmt numFmtId="192" formatCode="0.0000"/>
  </numFmts>
  <fonts count="44">
    <font>
      <sz val="10"/>
      <name val="Arial"/>
      <family val="0"/>
    </font>
    <font>
      <sz val="10"/>
      <color indexed="8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2"/>
      </right>
      <top style="thin"/>
      <bottom style="thin"/>
    </border>
    <border>
      <left style="thin">
        <color indexed="22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1" fillId="0" borderId="0">
      <alignment/>
      <protection/>
    </xf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0" borderId="10" xfId="57" applyFont="1" applyFill="1" applyBorder="1" applyAlignment="1">
      <alignment horizontal="left" vertical="top" wrapText="1"/>
      <protection/>
    </xf>
    <xf numFmtId="0" fontId="3" fillId="0" borderId="0" xfId="0" applyFont="1" applyAlignment="1">
      <alignment vertical="top"/>
    </xf>
    <xf numFmtId="3" fontId="5" fillId="0" borderId="10" xfId="57" applyNumberFormat="1" applyFont="1" applyFill="1" applyBorder="1" applyAlignment="1">
      <alignment horizontal="right" vertical="center" wrapText="1"/>
      <protection/>
    </xf>
    <xf numFmtId="3" fontId="4" fillId="32" borderId="11" xfId="57" applyNumberFormat="1" applyFont="1" applyFill="1" applyBorder="1" applyAlignment="1">
      <alignment horizontal="center" vertical="center" wrapText="1"/>
      <protection/>
    </xf>
    <xf numFmtId="0" fontId="6" fillId="33" borderId="12" xfId="57" applyFont="1" applyFill="1" applyBorder="1" applyAlignment="1">
      <alignment horizontal="left" wrapText="1"/>
      <protection/>
    </xf>
    <xf numFmtId="3" fontId="6" fillId="33" borderId="12" xfId="57" applyNumberFormat="1" applyFont="1" applyFill="1" applyBorder="1" applyAlignment="1">
      <alignment horizontal="right" vertical="center" wrapText="1"/>
      <protection/>
    </xf>
    <xf numFmtId="0" fontId="5" fillId="33" borderId="13" xfId="57" applyFont="1" applyFill="1" applyBorder="1" applyAlignment="1">
      <alignment horizontal="left" vertical="top" wrapText="1"/>
      <protection/>
    </xf>
    <xf numFmtId="0" fontId="5" fillId="33" borderId="14" xfId="57" applyFont="1" applyFill="1" applyBorder="1" applyAlignment="1">
      <alignment horizontal="left" vertical="top" wrapText="1"/>
      <protection/>
    </xf>
    <xf numFmtId="0" fontId="5" fillId="33" borderId="14" xfId="57" applyFont="1" applyFill="1" applyBorder="1" applyAlignment="1">
      <alignment horizontal="left" wrapText="1"/>
      <protection/>
    </xf>
    <xf numFmtId="0" fontId="2" fillId="34" borderId="15" xfId="57" applyFont="1" applyFill="1" applyBorder="1" applyAlignment="1">
      <alignment horizontal="left" vertical="top"/>
      <protection/>
    </xf>
    <xf numFmtId="0" fontId="2" fillId="35" borderId="15" xfId="0" applyFont="1" applyFill="1" applyBorder="1" applyAlignment="1">
      <alignment/>
    </xf>
    <xf numFmtId="3" fontId="2" fillId="35" borderId="15" xfId="0" applyNumberFormat="1" applyFont="1" applyFill="1" applyBorder="1" applyAlignment="1">
      <alignment vertical="center"/>
    </xf>
    <xf numFmtId="0" fontId="4" fillId="32" borderId="11" xfId="57" applyFont="1" applyFill="1" applyBorder="1" applyAlignment="1">
      <alignment horizontal="center" vertical="center" wrapText="1"/>
      <protection/>
    </xf>
    <xf numFmtId="0" fontId="2" fillId="35" borderId="15" xfId="0" applyFont="1" applyFill="1" applyBorder="1" applyAlignment="1">
      <alignment horizontal="center" vertical="center"/>
    </xf>
    <xf numFmtId="0" fontId="6" fillId="33" borderId="12" xfId="57" applyFont="1" applyFill="1" applyBorder="1" applyAlignment="1">
      <alignment horizontal="center" vertical="center" wrapText="1"/>
      <protection/>
    </xf>
    <xf numFmtId="0" fontId="5" fillId="0" borderId="10" xfId="57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2" fillId="34" borderId="15" xfId="57" applyFont="1" applyFill="1" applyBorder="1" applyAlignment="1">
      <alignment horizontal="left" vertical="center"/>
      <protection/>
    </xf>
    <xf numFmtId="9" fontId="9" fillId="32" borderId="13" xfId="0" applyNumberFormat="1" applyFont="1" applyFill="1" applyBorder="1" applyAlignment="1">
      <alignment vertical="center"/>
    </xf>
    <xf numFmtId="9" fontId="9" fillId="32" borderId="14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9" fontId="3" fillId="0" borderId="10" xfId="0" applyNumberFormat="1" applyFont="1" applyBorder="1" applyAlignment="1">
      <alignment vertical="center"/>
    </xf>
    <xf numFmtId="9" fontId="3" fillId="0" borderId="16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5" fillId="0" borderId="0" xfId="57" applyFont="1" applyFill="1" applyBorder="1" applyAlignment="1">
      <alignment horizontal="left" vertical="top" wrapText="1"/>
      <protection/>
    </xf>
    <xf numFmtId="9" fontId="3" fillId="0" borderId="17" xfId="0" applyNumberFormat="1" applyFont="1" applyBorder="1" applyAlignment="1">
      <alignment vertical="center"/>
    </xf>
    <xf numFmtId="9" fontId="3" fillId="0" borderId="18" xfId="0" applyNumberFormat="1" applyFont="1" applyBorder="1" applyAlignment="1">
      <alignment vertical="center"/>
    </xf>
    <xf numFmtId="0" fontId="5" fillId="0" borderId="19" xfId="57" applyFont="1" applyFill="1" applyBorder="1" applyAlignment="1">
      <alignment horizontal="center" vertical="center" wrapText="1"/>
      <protection/>
    </xf>
    <xf numFmtId="0" fontId="5" fillId="0" borderId="19" xfId="57" applyFont="1" applyFill="1" applyBorder="1" applyAlignment="1">
      <alignment horizontal="left" vertical="top" wrapText="1"/>
      <protection/>
    </xf>
    <xf numFmtId="0" fontId="3" fillId="36" borderId="20" xfId="0" applyFont="1" applyFill="1" applyBorder="1" applyAlignment="1">
      <alignment horizontal="center" vertical="center"/>
    </xf>
    <xf numFmtId="3" fontId="3" fillId="36" borderId="20" xfId="0" applyNumberFormat="1" applyFont="1" applyFill="1" applyBorder="1" applyAlignment="1">
      <alignment vertical="center"/>
    </xf>
    <xf numFmtId="9" fontId="3" fillId="36" borderId="20" xfId="0" applyNumberFormat="1" applyFont="1" applyFill="1" applyBorder="1" applyAlignment="1">
      <alignment vertical="center"/>
    </xf>
    <xf numFmtId="0" fontId="3" fillId="37" borderId="10" xfId="0" applyFont="1" applyFill="1" applyBorder="1" applyAlignment="1">
      <alignment horizontal="center" vertical="center"/>
    </xf>
    <xf numFmtId="3" fontId="3" fillId="37" borderId="10" xfId="0" applyNumberFormat="1" applyFont="1" applyFill="1" applyBorder="1" applyAlignment="1">
      <alignment vertical="center"/>
    </xf>
    <xf numFmtId="9" fontId="3" fillId="37" borderId="10" xfId="0" applyNumberFormat="1" applyFont="1" applyFill="1" applyBorder="1" applyAlignment="1">
      <alignment vertical="center"/>
    </xf>
    <xf numFmtId="0" fontId="3" fillId="4" borderId="21" xfId="0" applyFont="1" applyFill="1" applyBorder="1" applyAlignment="1">
      <alignment horizontal="center" vertical="center"/>
    </xf>
    <xf numFmtId="3" fontId="3" fillId="4" borderId="21" xfId="0" applyNumberFormat="1" applyFont="1" applyFill="1" applyBorder="1" applyAlignment="1">
      <alignment vertical="center"/>
    </xf>
    <xf numFmtId="9" fontId="3" fillId="4" borderId="21" xfId="0" applyNumberFormat="1" applyFont="1" applyFill="1" applyBorder="1" applyAlignment="1">
      <alignment vertical="center"/>
    </xf>
    <xf numFmtId="0" fontId="5" fillId="0" borderId="22" xfId="57" applyFont="1" applyFill="1" applyBorder="1" applyAlignment="1">
      <alignment horizontal="left" vertical="top" wrapText="1"/>
      <protection/>
    </xf>
    <xf numFmtId="0" fontId="0" fillId="0" borderId="23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5" fillId="0" borderId="25" xfId="57" applyFont="1" applyFill="1" applyBorder="1" applyAlignment="1">
      <alignment horizontal="left" vertical="top" wrapText="1"/>
      <protection/>
    </xf>
    <xf numFmtId="0" fontId="5" fillId="0" borderId="26" xfId="57" applyFont="1" applyFill="1" applyBorder="1" applyAlignment="1">
      <alignment horizontal="left" vertical="top" wrapText="1"/>
      <protection/>
    </xf>
    <xf numFmtId="0" fontId="5" fillId="0" borderId="17" xfId="57" applyFont="1" applyFill="1" applyBorder="1" applyAlignment="1">
      <alignment horizontal="left" vertical="top" wrapText="1"/>
      <protection/>
    </xf>
    <xf numFmtId="0" fontId="5" fillId="0" borderId="27" xfId="57" applyFont="1" applyFill="1" applyBorder="1" applyAlignment="1">
      <alignment horizontal="left" vertical="top" wrapText="1"/>
      <protection/>
    </xf>
    <xf numFmtId="0" fontId="5" fillId="0" borderId="0" xfId="57" applyFont="1" applyFill="1" applyBorder="1" applyAlignment="1">
      <alignment horizontal="left" vertical="top" wrapText="1"/>
      <protection/>
    </xf>
    <xf numFmtId="0" fontId="5" fillId="0" borderId="18" xfId="57" applyFont="1" applyFill="1" applyBorder="1" applyAlignment="1">
      <alignment horizontal="left" vertical="top" wrapText="1"/>
      <protection/>
    </xf>
    <xf numFmtId="0" fontId="9" fillId="32" borderId="20" xfId="0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center" vertical="center"/>
    </xf>
    <xf numFmtId="0" fontId="9" fillId="32" borderId="21" xfId="0" applyFont="1" applyFill="1" applyBorder="1" applyAlignment="1">
      <alignment horizontal="center" vertical="center"/>
    </xf>
    <xf numFmtId="0" fontId="5" fillId="0" borderId="28" xfId="57" applyFont="1" applyFill="1" applyBorder="1" applyAlignment="1">
      <alignment horizontal="left" vertical="top" wrapText="1"/>
      <protection/>
    </xf>
    <xf numFmtId="14" fontId="2" fillId="34" borderId="15" xfId="57" applyNumberFormat="1" applyFont="1" applyFill="1" applyBorder="1" applyAlignment="1">
      <alignment horizontal="right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ont>
        <b/>
        <i val="0"/>
        <color indexed="10"/>
      </font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9"/>
  <sheetViews>
    <sheetView tabSelected="1" zoomScale="75" zoomScaleNormal="75" zoomScaleSheetLayoutView="50" zoomScalePageLayoutView="0" workbookViewId="0" topLeftCell="A1">
      <selection activeCell="K1" sqref="K1"/>
    </sheetView>
  </sheetViews>
  <sheetFormatPr defaultColWidth="9.140625" defaultRowHeight="12.75"/>
  <cols>
    <col min="1" max="1" width="8.57421875" style="5" customWidth="1"/>
    <col min="2" max="2" width="36.8515625" style="5" customWidth="1"/>
    <col min="3" max="3" width="7.00390625" style="1" customWidth="1"/>
    <col min="4" max="4" width="45.421875" style="1" customWidth="1"/>
    <col min="5" max="5" width="18.00390625" style="20" customWidth="1"/>
    <col min="6" max="6" width="16.00390625" style="25" bestFit="1" customWidth="1"/>
    <col min="7" max="7" width="16.140625" style="2" customWidth="1"/>
    <col min="8" max="8" width="17.28125" style="2" customWidth="1"/>
    <col min="9" max="9" width="15.00390625" style="24" customWidth="1"/>
    <col min="10" max="10" width="14.28125" style="24" customWidth="1"/>
    <col min="11" max="11" width="13.7109375" style="24" customWidth="1"/>
    <col min="12" max="12" width="9.140625" style="1" customWidth="1"/>
    <col min="13" max="14" width="11.00390625" style="1" bestFit="1" customWidth="1"/>
    <col min="15" max="16384" width="9.140625" style="1" customWidth="1"/>
  </cols>
  <sheetData>
    <row r="1" spans="1:11" s="3" customFormat="1" ht="15.75">
      <c r="A1" s="13" t="s">
        <v>22</v>
      </c>
      <c r="B1" s="13" t="s">
        <v>23</v>
      </c>
      <c r="C1" s="14"/>
      <c r="D1" s="14"/>
      <c r="E1" s="17"/>
      <c r="F1" s="15"/>
      <c r="G1" s="15"/>
      <c r="H1" s="15"/>
      <c r="I1" s="21"/>
      <c r="J1" s="21"/>
      <c r="K1" s="56">
        <v>40633</v>
      </c>
    </row>
    <row r="2" spans="1:11" ht="60">
      <c r="A2" s="16" t="s">
        <v>60</v>
      </c>
      <c r="B2" s="16" t="s">
        <v>61</v>
      </c>
      <c r="C2" s="16" t="s">
        <v>58</v>
      </c>
      <c r="D2" s="16" t="s">
        <v>59</v>
      </c>
      <c r="E2" s="16" t="s">
        <v>62</v>
      </c>
      <c r="F2" s="7" t="s">
        <v>9</v>
      </c>
      <c r="G2" s="7" t="s">
        <v>10</v>
      </c>
      <c r="H2" s="7" t="s">
        <v>11</v>
      </c>
      <c r="I2" s="16" t="s">
        <v>12</v>
      </c>
      <c r="J2" s="16" t="s">
        <v>13</v>
      </c>
      <c r="K2" s="16" t="s">
        <v>14</v>
      </c>
    </row>
    <row r="3" spans="1:11" ht="25.5">
      <c r="A3" s="55" t="s">
        <v>0</v>
      </c>
      <c r="B3" s="55" t="s">
        <v>24</v>
      </c>
      <c r="C3" s="4" t="s">
        <v>0</v>
      </c>
      <c r="D3" s="4" t="s">
        <v>25</v>
      </c>
      <c r="E3" s="19" t="s">
        <v>69</v>
      </c>
      <c r="F3" s="6">
        <v>21181578</v>
      </c>
      <c r="G3" s="6">
        <v>32982638.140000004</v>
      </c>
      <c r="H3" s="6">
        <v>32982638.140000004</v>
      </c>
      <c r="I3" s="27">
        <f aca="true" t="shared" si="0" ref="I3:J40">IF(F3&lt;&gt;0,G3/F3,0)</f>
        <v>1.557137912010144</v>
      </c>
      <c r="J3" s="27">
        <f t="shared" si="0"/>
        <v>1</v>
      </c>
      <c r="K3" s="27">
        <f aca="true" t="shared" si="1" ref="K3:K40">IF(F3&lt;&gt;0,H3/F3,0)</f>
        <v>1.557137912010144</v>
      </c>
    </row>
    <row r="4" spans="1:11" ht="12.75">
      <c r="A4" s="44"/>
      <c r="B4" s="44"/>
      <c r="C4" s="4" t="s">
        <v>1</v>
      </c>
      <c r="D4" s="4" t="s">
        <v>21</v>
      </c>
      <c r="E4" s="19" t="s">
        <v>69</v>
      </c>
      <c r="F4" s="6">
        <v>5482465</v>
      </c>
      <c r="G4" s="6">
        <v>5585114.449999999</v>
      </c>
      <c r="H4" s="6">
        <v>5585114.449999999</v>
      </c>
      <c r="I4" s="26">
        <f t="shared" si="0"/>
        <v>1.018723229423261</v>
      </c>
      <c r="J4" s="26">
        <f t="shared" si="0"/>
        <v>1</v>
      </c>
      <c r="K4" s="26">
        <f t="shared" si="1"/>
        <v>1.018723229423261</v>
      </c>
    </row>
    <row r="5" spans="1:11" ht="12.75">
      <c r="A5" s="45"/>
      <c r="B5" s="45"/>
      <c r="C5" s="4" t="s">
        <v>2</v>
      </c>
      <c r="D5" s="4" t="s">
        <v>20</v>
      </c>
      <c r="E5" s="19" t="s">
        <v>69</v>
      </c>
      <c r="F5" s="6">
        <v>6579937</v>
      </c>
      <c r="G5" s="6">
        <v>5921683.33</v>
      </c>
      <c r="H5" s="6">
        <v>5921683.33</v>
      </c>
      <c r="I5" s="26">
        <f t="shared" si="0"/>
        <v>0.8999604905031766</v>
      </c>
      <c r="J5" s="26">
        <f t="shared" si="0"/>
        <v>1</v>
      </c>
      <c r="K5" s="26">
        <f t="shared" si="1"/>
        <v>0.8999604905031766</v>
      </c>
    </row>
    <row r="6" spans="1:11" ht="12.75">
      <c r="A6" s="43" t="s">
        <v>1</v>
      </c>
      <c r="B6" s="43" t="s">
        <v>26</v>
      </c>
      <c r="C6" s="4" t="s">
        <v>0</v>
      </c>
      <c r="D6" s="4" t="s">
        <v>18</v>
      </c>
      <c r="E6" s="19" t="s">
        <v>68</v>
      </c>
      <c r="F6" s="6">
        <v>146785459</v>
      </c>
      <c r="G6" s="6">
        <v>148957606.54999998</v>
      </c>
      <c r="H6" s="6">
        <v>148957606.54999998</v>
      </c>
      <c r="I6" s="26">
        <f t="shared" si="0"/>
        <v>1.014798111235255</v>
      </c>
      <c r="J6" s="26">
        <f t="shared" si="0"/>
        <v>1</v>
      </c>
      <c r="K6" s="26">
        <f t="shared" si="1"/>
        <v>1.014798111235255</v>
      </c>
    </row>
    <row r="7" spans="1:11" ht="25.5">
      <c r="A7" s="45"/>
      <c r="B7" s="45"/>
      <c r="C7" s="4" t="s">
        <v>1</v>
      </c>
      <c r="D7" s="4" t="s">
        <v>27</v>
      </c>
      <c r="E7" s="19" t="s">
        <v>68</v>
      </c>
      <c r="F7" s="6">
        <v>5500000</v>
      </c>
      <c r="G7" s="6">
        <v>6069003.5</v>
      </c>
      <c r="H7" s="6">
        <v>6069003.5</v>
      </c>
      <c r="I7" s="26">
        <f t="shared" si="0"/>
        <v>1.103455181818182</v>
      </c>
      <c r="J7" s="26">
        <f t="shared" si="0"/>
        <v>1</v>
      </c>
      <c r="K7" s="26">
        <f t="shared" si="1"/>
        <v>1.103455181818182</v>
      </c>
    </row>
    <row r="8" spans="1:11" ht="38.25">
      <c r="A8" s="43" t="s">
        <v>2</v>
      </c>
      <c r="B8" s="43" t="s">
        <v>28</v>
      </c>
      <c r="C8" s="4" t="s">
        <v>0</v>
      </c>
      <c r="D8" s="4" t="s">
        <v>29</v>
      </c>
      <c r="E8" s="19" t="s">
        <v>68</v>
      </c>
      <c r="F8" s="6">
        <v>9623514</v>
      </c>
      <c r="G8" s="6">
        <v>9450909.330000002</v>
      </c>
      <c r="H8" s="6">
        <v>9450909.370000001</v>
      </c>
      <c r="I8" s="26">
        <f t="shared" si="0"/>
        <v>0.9820642781836242</v>
      </c>
      <c r="J8" s="26">
        <f t="shared" si="0"/>
        <v>1.0000000042323969</v>
      </c>
      <c r="K8" s="26">
        <f t="shared" si="1"/>
        <v>0.98206428234011</v>
      </c>
    </row>
    <row r="9" spans="1:11" ht="12.75">
      <c r="A9" s="44"/>
      <c r="B9" s="44"/>
      <c r="C9" s="4" t="s">
        <v>1</v>
      </c>
      <c r="D9" s="4" t="s">
        <v>30</v>
      </c>
      <c r="E9" s="19" t="s">
        <v>68</v>
      </c>
      <c r="F9" s="6">
        <v>36994310</v>
      </c>
      <c r="G9" s="6">
        <v>39196564.91999999</v>
      </c>
      <c r="H9" s="6">
        <v>39178455.14999998</v>
      </c>
      <c r="I9" s="26">
        <f t="shared" si="0"/>
        <v>1.0595295579239075</v>
      </c>
      <c r="J9" s="26">
        <f t="shared" si="0"/>
        <v>0.9995379755844175</v>
      </c>
      <c r="K9" s="26">
        <f t="shared" si="1"/>
        <v>1.0590400293991153</v>
      </c>
    </row>
    <row r="10" spans="1:11" ht="38.25">
      <c r="A10" s="44"/>
      <c r="B10" s="44"/>
      <c r="C10" s="4" t="s">
        <v>2</v>
      </c>
      <c r="D10" s="4" t="s">
        <v>31</v>
      </c>
      <c r="E10" s="19" t="s">
        <v>68</v>
      </c>
      <c r="F10" s="6">
        <v>9443311</v>
      </c>
      <c r="G10" s="6">
        <v>9764898.05</v>
      </c>
      <c r="H10" s="6">
        <v>9764898.05</v>
      </c>
      <c r="I10" s="26">
        <f t="shared" si="0"/>
        <v>1.034054480467709</v>
      </c>
      <c r="J10" s="26">
        <f t="shared" si="0"/>
        <v>1</v>
      </c>
      <c r="K10" s="26">
        <f t="shared" si="1"/>
        <v>1.034054480467709</v>
      </c>
    </row>
    <row r="11" spans="1:11" ht="25.5">
      <c r="A11" s="44"/>
      <c r="B11" s="44"/>
      <c r="C11" s="4" t="s">
        <v>3</v>
      </c>
      <c r="D11" s="4" t="s">
        <v>32</v>
      </c>
      <c r="E11" s="19" t="s">
        <v>68</v>
      </c>
      <c r="F11" s="6">
        <v>25689334</v>
      </c>
      <c r="G11" s="6">
        <v>26480172.18</v>
      </c>
      <c r="H11" s="6">
        <v>26486133.7</v>
      </c>
      <c r="I11" s="26">
        <f t="shared" si="0"/>
        <v>1.0307846898638944</v>
      </c>
      <c r="J11" s="26">
        <f t="shared" si="0"/>
        <v>1.0002251314666488</v>
      </c>
      <c r="K11" s="26">
        <f t="shared" si="1"/>
        <v>1.0310167519329227</v>
      </c>
    </row>
    <row r="12" spans="1:11" ht="25.5">
      <c r="A12" s="44"/>
      <c r="B12" s="44"/>
      <c r="C12" s="4" t="s">
        <v>4</v>
      </c>
      <c r="D12" s="4" t="s">
        <v>33</v>
      </c>
      <c r="E12" s="19" t="s">
        <v>68</v>
      </c>
      <c r="F12" s="6">
        <v>27186335</v>
      </c>
      <c r="G12" s="6">
        <v>28617288.349999998</v>
      </c>
      <c r="H12" s="6">
        <v>28614635.319999997</v>
      </c>
      <c r="I12" s="26">
        <f t="shared" si="0"/>
        <v>1.0526350223375087</v>
      </c>
      <c r="J12" s="26">
        <f t="shared" si="0"/>
        <v>0.9999072927536825</v>
      </c>
      <c r="K12" s="26">
        <f t="shared" si="1"/>
        <v>1.0525374354432107</v>
      </c>
    </row>
    <row r="13" spans="1:11" ht="51">
      <c r="A13" s="44"/>
      <c r="B13" s="44"/>
      <c r="C13" s="4" t="s">
        <v>5</v>
      </c>
      <c r="D13" s="4" t="s">
        <v>34</v>
      </c>
      <c r="E13" s="19" t="s">
        <v>68</v>
      </c>
      <c r="F13" s="6">
        <v>10721851</v>
      </c>
      <c r="G13" s="6">
        <v>11610692.279999996</v>
      </c>
      <c r="H13" s="6">
        <v>11610692.279999996</v>
      </c>
      <c r="I13" s="26">
        <f t="shared" si="0"/>
        <v>1.0828999843403901</v>
      </c>
      <c r="J13" s="26">
        <f t="shared" si="0"/>
        <v>1</v>
      </c>
      <c r="K13" s="26">
        <f t="shared" si="1"/>
        <v>1.0828999843403901</v>
      </c>
    </row>
    <row r="14" spans="1:11" ht="51">
      <c r="A14" s="45"/>
      <c r="B14" s="45"/>
      <c r="C14" s="4" t="s">
        <v>6</v>
      </c>
      <c r="D14" s="4" t="s">
        <v>35</v>
      </c>
      <c r="E14" s="19" t="s">
        <v>69</v>
      </c>
      <c r="F14" s="6">
        <v>2654478</v>
      </c>
      <c r="G14" s="6">
        <v>2380561.08</v>
      </c>
      <c r="H14" s="6">
        <v>2380561.08</v>
      </c>
      <c r="I14" s="26">
        <f t="shared" si="0"/>
        <v>0.8968094970084514</v>
      </c>
      <c r="J14" s="26">
        <f t="shared" si="0"/>
        <v>1</v>
      </c>
      <c r="K14" s="26">
        <f t="shared" si="1"/>
        <v>0.8968094970084514</v>
      </c>
    </row>
    <row r="15" spans="1:11" ht="12.75">
      <c r="A15" s="43" t="s">
        <v>3</v>
      </c>
      <c r="B15" s="43" t="s">
        <v>36</v>
      </c>
      <c r="C15" s="4" t="s">
        <v>0</v>
      </c>
      <c r="D15" s="4" t="s">
        <v>37</v>
      </c>
      <c r="E15" s="19" t="s">
        <v>68</v>
      </c>
      <c r="F15" s="6">
        <v>8125993</v>
      </c>
      <c r="G15" s="6">
        <v>8116712.126181999</v>
      </c>
      <c r="H15" s="6">
        <v>8141493.26</v>
      </c>
      <c r="I15" s="26">
        <f t="shared" si="0"/>
        <v>0.9988578781918713</v>
      </c>
      <c r="J15" s="26">
        <f t="shared" si="0"/>
        <v>1.0030531000031484</v>
      </c>
      <c r="K15" s="26">
        <f t="shared" si="1"/>
        <v>1.0019074911829238</v>
      </c>
    </row>
    <row r="16" spans="1:11" ht="38.25">
      <c r="A16" s="44"/>
      <c r="B16" s="44"/>
      <c r="C16" s="4" t="s">
        <v>1</v>
      </c>
      <c r="D16" s="4" t="s">
        <v>38</v>
      </c>
      <c r="E16" s="19" t="s">
        <v>68</v>
      </c>
      <c r="F16" s="6">
        <v>16907072</v>
      </c>
      <c r="G16" s="6">
        <v>31452859.714199997</v>
      </c>
      <c r="H16" s="6">
        <v>31351972.04</v>
      </c>
      <c r="I16" s="26">
        <f t="shared" si="0"/>
        <v>1.8603374797362902</v>
      </c>
      <c r="J16" s="26">
        <f t="shared" si="0"/>
        <v>0.9967924164887796</v>
      </c>
      <c r="K16" s="26">
        <f t="shared" si="1"/>
        <v>1.8543702919109826</v>
      </c>
    </row>
    <row r="17" spans="1:11" ht="38.25">
      <c r="A17" s="44"/>
      <c r="B17" s="44"/>
      <c r="C17" s="4" t="s">
        <v>2</v>
      </c>
      <c r="D17" s="4" t="s">
        <v>39</v>
      </c>
      <c r="E17" s="19" t="s">
        <v>68</v>
      </c>
      <c r="F17" s="6">
        <v>2842620</v>
      </c>
      <c r="G17" s="6">
        <v>2885357.33</v>
      </c>
      <c r="H17" s="6">
        <v>2885357.33</v>
      </c>
      <c r="I17" s="26">
        <f t="shared" si="0"/>
        <v>1.0150344857912772</v>
      </c>
      <c r="J17" s="26">
        <f t="shared" si="0"/>
        <v>1</v>
      </c>
      <c r="K17" s="26">
        <f t="shared" si="1"/>
        <v>1.0150344857912772</v>
      </c>
    </row>
    <row r="18" spans="1:11" ht="25.5">
      <c r="A18" s="44"/>
      <c r="B18" s="44"/>
      <c r="C18" s="4" t="s">
        <v>3</v>
      </c>
      <c r="D18" s="4" t="s">
        <v>40</v>
      </c>
      <c r="E18" s="19" t="s">
        <v>68</v>
      </c>
      <c r="F18" s="6">
        <v>0</v>
      </c>
      <c r="G18" s="6">
        <v>0</v>
      </c>
      <c r="H18" s="6">
        <v>0</v>
      </c>
      <c r="I18" s="26">
        <f t="shared" si="0"/>
        <v>0</v>
      </c>
      <c r="J18" s="26">
        <f t="shared" si="0"/>
        <v>0</v>
      </c>
      <c r="K18" s="26">
        <f t="shared" si="1"/>
        <v>0</v>
      </c>
    </row>
    <row r="19" spans="1:11" ht="25.5">
      <c r="A19" s="44"/>
      <c r="B19" s="44"/>
      <c r="C19" s="4" t="s">
        <v>4</v>
      </c>
      <c r="D19" s="4" t="s">
        <v>41</v>
      </c>
      <c r="E19" s="19" t="s">
        <v>68</v>
      </c>
      <c r="F19" s="6">
        <v>7680979</v>
      </c>
      <c r="G19" s="6">
        <v>5165810.999999999</v>
      </c>
      <c r="H19" s="6">
        <v>5165810.999999999</v>
      </c>
      <c r="I19" s="26">
        <f t="shared" si="0"/>
        <v>0.6725459085358779</v>
      </c>
      <c r="J19" s="26">
        <f t="shared" si="0"/>
        <v>1</v>
      </c>
      <c r="K19" s="26">
        <f t="shared" si="1"/>
        <v>0.6725459085358779</v>
      </c>
    </row>
    <row r="20" spans="1:11" ht="12.75">
      <c r="A20" s="45"/>
      <c r="B20" s="45"/>
      <c r="C20" s="4" t="s">
        <v>5</v>
      </c>
      <c r="D20" s="4" t="s">
        <v>42</v>
      </c>
      <c r="E20" s="19" t="s">
        <v>68</v>
      </c>
      <c r="F20" s="6">
        <v>6930675</v>
      </c>
      <c r="G20" s="6">
        <v>6607534.760000001</v>
      </c>
      <c r="H20" s="6">
        <v>6607534.760000001</v>
      </c>
      <c r="I20" s="26">
        <f t="shared" si="0"/>
        <v>0.9533753581000408</v>
      </c>
      <c r="J20" s="26">
        <f t="shared" si="0"/>
        <v>1</v>
      </c>
      <c r="K20" s="26">
        <f t="shared" si="1"/>
        <v>0.9533753581000408</v>
      </c>
    </row>
    <row r="21" spans="1:11" ht="25.5">
      <c r="A21" s="43" t="s">
        <v>4</v>
      </c>
      <c r="B21" s="43" t="s">
        <v>43</v>
      </c>
      <c r="C21" s="4" t="s">
        <v>0</v>
      </c>
      <c r="D21" s="4" t="s">
        <v>44</v>
      </c>
      <c r="E21" s="19" t="s">
        <v>63</v>
      </c>
      <c r="F21" s="6">
        <v>27763523</v>
      </c>
      <c r="G21" s="6">
        <v>35057273.6303</v>
      </c>
      <c r="H21" s="6">
        <v>35038513.31</v>
      </c>
      <c r="I21" s="26">
        <f t="shared" si="0"/>
        <v>1.2627098380237984</v>
      </c>
      <c r="J21" s="26">
        <f t="shared" si="0"/>
        <v>0.9994648665353205</v>
      </c>
      <c r="K21" s="26">
        <f t="shared" si="1"/>
        <v>1.2620341197332918</v>
      </c>
    </row>
    <row r="22" spans="1:11" ht="12.75">
      <c r="A22" s="44"/>
      <c r="B22" s="44"/>
      <c r="C22" s="4" t="s">
        <v>1</v>
      </c>
      <c r="D22" s="4" t="s">
        <v>45</v>
      </c>
      <c r="E22" s="19" t="s">
        <v>63</v>
      </c>
      <c r="F22" s="6">
        <v>30295520</v>
      </c>
      <c r="G22" s="6">
        <v>34167153.01</v>
      </c>
      <c r="H22" s="6">
        <v>34167153.01</v>
      </c>
      <c r="I22" s="26">
        <f t="shared" si="0"/>
        <v>1.1277955621821312</v>
      </c>
      <c r="J22" s="26">
        <f t="shared" si="0"/>
        <v>1</v>
      </c>
      <c r="K22" s="26">
        <f t="shared" si="1"/>
        <v>1.1277955621821312</v>
      </c>
    </row>
    <row r="23" spans="1:11" ht="12.75">
      <c r="A23" s="44"/>
      <c r="B23" s="44"/>
      <c r="C23" s="4" t="s">
        <v>2</v>
      </c>
      <c r="D23" s="4" t="s">
        <v>46</v>
      </c>
      <c r="E23" s="19" t="s">
        <v>63</v>
      </c>
      <c r="F23" s="6">
        <v>11857827</v>
      </c>
      <c r="G23" s="6">
        <v>11455367.16</v>
      </c>
      <c r="H23" s="6">
        <v>11455367.16</v>
      </c>
      <c r="I23" s="26">
        <f t="shared" si="0"/>
        <v>0.966059562177792</v>
      </c>
      <c r="J23" s="26">
        <f t="shared" si="0"/>
        <v>1</v>
      </c>
      <c r="K23" s="26">
        <f t="shared" si="1"/>
        <v>0.966059562177792</v>
      </c>
    </row>
    <row r="24" spans="1:11" ht="12.75">
      <c r="A24" s="44"/>
      <c r="B24" s="44"/>
      <c r="C24" s="4" t="s">
        <v>3</v>
      </c>
      <c r="D24" s="4" t="s">
        <v>47</v>
      </c>
      <c r="E24" s="19" t="s">
        <v>63</v>
      </c>
      <c r="F24" s="6">
        <v>5473084</v>
      </c>
      <c r="G24" s="6">
        <v>5086096.3175</v>
      </c>
      <c r="H24" s="6">
        <v>5086096.36</v>
      </c>
      <c r="I24" s="26">
        <f t="shared" si="0"/>
        <v>0.9292925738943528</v>
      </c>
      <c r="J24" s="26">
        <f t="shared" si="0"/>
        <v>1.000000008356114</v>
      </c>
      <c r="K24" s="26">
        <f t="shared" si="1"/>
        <v>0.9292925816596275</v>
      </c>
    </row>
    <row r="25" spans="1:11" ht="12.75">
      <c r="A25" s="44"/>
      <c r="B25" s="44"/>
      <c r="C25" s="4" t="s">
        <v>4</v>
      </c>
      <c r="D25" s="4" t="s">
        <v>48</v>
      </c>
      <c r="E25" s="19" t="s">
        <v>63</v>
      </c>
      <c r="F25" s="6">
        <v>17464158</v>
      </c>
      <c r="G25" s="6">
        <v>16818293.789999995</v>
      </c>
      <c r="H25" s="6">
        <v>16818293.789999995</v>
      </c>
      <c r="I25" s="26">
        <f t="shared" si="0"/>
        <v>0.9630177297983673</v>
      </c>
      <c r="J25" s="26">
        <f t="shared" si="0"/>
        <v>1</v>
      </c>
      <c r="K25" s="26">
        <f t="shared" si="1"/>
        <v>0.9630177297983673</v>
      </c>
    </row>
    <row r="26" spans="1:11" ht="12.75">
      <c r="A26" s="44"/>
      <c r="B26" s="44"/>
      <c r="C26" s="4" t="s">
        <v>5</v>
      </c>
      <c r="D26" s="4" t="s">
        <v>49</v>
      </c>
      <c r="E26" s="19" t="s">
        <v>63</v>
      </c>
      <c r="F26" s="6">
        <v>5723097</v>
      </c>
      <c r="G26" s="6">
        <v>7472476.5489</v>
      </c>
      <c r="H26" s="6">
        <v>7472680.8</v>
      </c>
      <c r="I26" s="26">
        <f t="shared" si="0"/>
        <v>1.305670085427523</v>
      </c>
      <c r="J26" s="26">
        <f t="shared" si="0"/>
        <v>1.000027333789362</v>
      </c>
      <c r="K26" s="26">
        <f t="shared" si="1"/>
        <v>1.3057057743386142</v>
      </c>
    </row>
    <row r="27" spans="1:11" ht="25.5">
      <c r="A27" s="44"/>
      <c r="B27" s="44"/>
      <c r="C27" s="4" t="s">
        <v>6</v>
      </c>
      <c r="D27" s="4" t="s">
        <v>50</v>
      </c>
      <c r="E27" s="19" t="s">
        <v>63</v>
      </c>
      <c r="F27" s="6">
        <v>0</v>
      </c>
      <c r="G27" s="6">
        <v>0</v>
      </c>
      <c r="H27" s="6">
        <v>0</v>
      </c>
      <c r="I27" s="26">
        <f t="shared" si="0"/>
        <v>0</v>
      </c>
      <c r="J27" s="26">
        <f t="shared" si="0"/>
        <v>0</v>
      </c>
      <c r="K27" s="26">
        <f t="shared" si="1"/>
        <v>0</v>
      </c>
    </row>
    <row r="28" spans="1:11" ht="25.5">
      <c r="A28" s="44"/>
      <c r="B28" s="44"/>
      <c r="C28" s="4" t="s">
        <v>7</v>
      </c>
      <c r="D28" s="4" t="s">
        <v>51</v>
      </c>
      <c r="E28" s="19" t="s">
        <v>69</v>
      </c>
      <c r="F28" s="6">
        <v>2933768</v>
      </c>
      <c r="G28" s="6">
        <v>2859546.7</v>
      </c>
      <c r="H28" s="6">
        <v>2859546.7</v>
      </c>
      <c r="I28" s="26">
        <f t="shared" si="0"/>
        <v>0.9747010329378466</v>
      </c>
      <c r="J28" s="26">
        <f t="shared" si="0"/>
        <v>1</v>
      </c>
      <c r="K28" s="26">
        <f t="shared" si="1"/>
        <v>0.9747010329378466</v>
      </c>
    </row>
    <row r="29" spans="1:11" ht="25.5">
      <c r="A29" s="44"/>
      <c r="B29" s="44"/>
      <c r="C29" s="4" t="s">
        <v>8</v>
      </c>
      <c r="D29" s="4" t="s">
        <v>52</v>
      </c>
      <c r="E29" s="19" t="s">
        <v>68</v>
      </c>
      <c r="F29" s="6">
        <v>7534790</v>
      </c>
      <c r="G29" s="6">
        <v>7322388.829999999</v>
      </c>
      <c r="H29" s="6">
        <v>7322388.85</v>
      </c>
      <c r="I29" s="26">
        <f t="shared" si="0"/>
        <v>0.9718106052059844</v>
      </c>
      <c r="J29" s="26">
        <f t="shared" si="0"/>
        <v>1.0000000027313491</v>
      </c>
      <c r="K29" s="26">
        <f t="shared" si="1"/>
        <v>0.9718106078603385</v>
      </c>
    </row>
    <row r="30" spans="1:11" ht="38.25">
      <c r="A30" s="45"/>
      <c r="B30" s="45"/>
      <c r="C30" s="4" t="s">
        <v>16</v>
      </c>
      <c r="D30" s="4" t="s">
        <v>53</v>
      </c>
      <c r="E30" s="19" t="s">
        <v>68</v>
      </c>
      <c r="F30" s="6">
        <v>2763385</v>
      </c>
      <c r="G30" s="6">
        <v>2461535.54</v>
      </c>
      <c r="H30" s="6">
        <v>2461535.54</v>
      </c>
      <c r="I30" s="26">
        <f t="shared" si="0"/>
        <v>0.8907682208595618</v>
      </c>
      <c r="J30" s="26">
        <f t="shared" si="0"/>
        <v>1</v>
      </c>
      <c r="K30" s="26">
        <f t="shared" si="1"/>
        <v>0.8907682208595618</v>
      </c>
    </row>
    <row r="31" spans="1:11" ht="25.5">
      <c r="A31" s="43" t="s">
        <v>5</v>
      </c>
      <c r="B31" s="43" t="s">
        <v>54</v>
      </c>
      <c r="C31" s="4" t="s">
        <v>0</v>
      </c>
      <c r="D31" s="4" t="s">
        <v>55</v>
      </c>
      <c r="E31" s="19" t="s">
        <v>68</v>
      </c>
      <c r="F31" s="6">
        <v>10579350</v>
      </c>
      <c r="G31" s="6">
        <v>16713461.060000002</v>
      </c>
      <c r="H31" s="6">
        <v>16713461.060000002</v>
      </c>
      <c r="I31" s="26">
        <f t="shared" si="0"/>
        <v>1.5798192762315268</v>
      </c>
      <c r="J31" s="26">
        <f t="shared" si="0"/>
        <v>1</v>
      </c>
      <c r="K31" s="26">
        <f t="shared" si="1"/>
        <v>1.5798192762315268</v>
      </c>
    </row>
    <row r="32" spans="1:11" ht="12.75">
      <c r="A32" s="44"/>
      <c r="B32" s="44"/>
      <c r="C32" s="4" t="s">
        <v>1</v>
      </c>
      <c r="D32" s="4" t="s">
        <v>30</v>
      </c>
      <c r="E32" s="19" t="s">
        <v>68</v>
      </c>
      <c r="F32" s="6">
        <v>11794957</v>
      </c>
      <c r="G32" s="6">
        <v>8970120.82</v>
      </c>
      <c r="H32" s="6">
        <v>8970120.82</v>
      </c>
      <c r="I32" s="26">
        <f t="shared" si="0"/>
        <v>0.7605047496146022</v>
      </c>
      <c r="J32" s="26">
        <f t="shared" si="0"/>
        <v>1</v>
      </c>
      <c r="K32" s="26">
        <f t="shared" si="1"/>
        <v>0.7605047496146022</v>
      </c>
    </row>
    <row r="33" spans="1:11" ht="25.5">
      <c r="A33" s="44"/>
      <c r="B33" s="44"/>
      <c r="C33" s="4" t="s">
        <v>2</v>
      </c>
      <c r="D33" s="4" t="s">
        <v>56</v>
      </c>
      <c r="E33" s="19" t="s">
        <v>68</v>
      </c>
      <c r="F33" s="6">
        <v>10324501</v>
      </c>
      <c r="G33" s="6">
        <v>10895967.16</v>
      </c>
      <c r="H33" s="6">
        <v>10940609.71</v>
      </c>
      <c r="I33" s="26">
        <f t="shared" si="0"/>
        <v>1.0553504871567159</v>
      </c>
      <c r="J33" s="26">
        <f t="shared" si="0"/>
        <v>1.0040971626790403</v>
      </c>
      <c r="K33" s="26">
        <f t="shared" si="1"/>
        <v>1.0596744297860015</v>
      </c>
    </row>
    <row r="34" spans="1:11" ht="12.75">
      <c r="A34" s="44"/>
      <c r="B34" s="44"/>
      <c r="C34" s="4" t="s">
        <v>3</v>
      </c>
      <c r="D34" s="4" t="s">
        <v>57</v>
      </c>
      <c r="E34" s="19" t="s">
        <v>63</v>
      </c>
      <c r="F34" s="6">
        <v>5725524</v>
      </c>
      <c r="G34" s="6">
        <v>6451894.9215</v>
      </c>
      <c r="H34" s="6">
        <v>6451894.91</v>
      </c>
      <c r="I34" s="26">
        <f t="shared" si="0"/>
        <v>1.1268654050703482</v>
      </c>
      <c r="J34" s="26">
        <f t="shared" si="0"/>
        <v>0.9999999982175779</v>
      </c>
      <c r="K34" s="26">
        <f t="shared" si="1"/>
        <v>1.1268654030617984</v>
      </c>
    </row>
    <row r="35" spans="1:11" ht="38.25">
      <c r="A35" s="45"/>
      <c r="B35" s="45"/>
      <c r="C35" s="4" t="s">
        <v>4</v>
      </c>
      <c r="D35" s="4" t="s">
        <v>64</v>
      </c>
      <c r="E35" s="19" t="s">
        <v>68</v>
      </c>
      <c r="F35" s="6">
        <v>9186131</v>
      </c>
      <c r="G35" s="6">
        <v>10707531.82</v>
      </c>
      <c r="H35" s="6">
        <v>10707531.82</v>
      </c>
      <c r="I35" s="26">
        <f t="shared" si="0"/>
        <v>1.1656193254809888</v>
      </c>
      <c r="J35" s="26">
        <f t="shared" si="0"/>
        <v>1</v>
      </c>
      <c r="K35" s="26">
        <f t="shared" si="1"/>
        <v>1.1656193254809888</v>
      </c>
    </row>
    <row r="36" spans="1:11" ht="12.75">
      <c r="A36" s="46" t="s">
        <v>6</v>
      </c>
      <c r="B36" s="49" t="s">
        <v>15</v>
      </c>
      <c r="C36" s="4" t="s">
        <v>0</v>
      </c>
      <c r="D36" s="4" t="s">
        <v>65</v>
      </c>
      <c r="E36" s="19" t="s">
        <v>68</v>
      </c>
      <c r="F36" s="6">
        <v>5980253</v>
      </c>
      <c r="G36" s="6">
        <v>6147431.380000001</v>
      </c>
      <c r="H36" s="6">
        <v>6147431.380000001</v>
      </c>
      <c r="I36" s="26">
        <f t="shared" si="0"/>
        <v>1.0279550681217</v>
      </c>
      <c r="J36" s="26">
        <f t="shared" si="0"/>
        <v>1</v>
      </c>
      <c r="K36" s="26">
        <f t="shared" si="1"/>
        <v>1.0279550681217</v>
      </c>
    </row>
    <row r="37" spans="1:11" ht="12.75">
      <c r="A37" s="47"/>
      <c r="B37" s="50"/>
      <c r="C37" s="4" t="s">
        <v>1</v>
      </c>
      <c r="D37" s="4" t="s">
        <v>66</v>
      </c>
      <c r="E37" s="19" t="s">
        <v>69</v>
      </c>
      <c r="F37" s="6">
        <v>703381</v>
      </c>
      <c r="G37" s="6">
        <v>640369.75</v>
      </c>
      <c r="H37" s="6">
        <v>640369.75</v>
      </c>
      <c r="I37" s="26">
        <f t="shared" si="0"/>
        <v>0.9104166163146289</v>
      </c>
      <c r="J37" s="26">
        <f t="shared" si="0"/>
        <v>1</v>
      </c>
      <c r="K37" s="26">
        <f t="shared" si="1"/>
        <v>0.9104166163146289</v>
      </c>
    </row>
    <row r="38" spans="1:11" ht="12.75">
      <c r="A38" s="47"/>
      <c r="B38" s="50"/>
      <c r="C38" s="4" t="s">
        <v>2</v>
      </c>
      <c r="D38" s="4" t="s">
        <v>67</v>
      </c>
      <c r="E38" s="19" t="s">
        <v>63</v>
      </c>
      <c r="F38" s="6">
        <v>2249572</v>
      </c>
      <c r="G38" s="6">
        <v>2372398.61</v>
      </c>
      <c r="H38" s="6">
        <v>2372398.61</v>
      </c>
      <c r="I38" s="26">
        <f t="shared" si="0"/>
        <v>1.054599990575985</v>
      </c>
      <c r="J38" s="26">
        <f t="shared" si="0"/>
        <v>1</v>
      </c>
      <c r="K38" s="26">
        <f t="shared" si="1"/>
        <v>1.054599990575985</v>
      </c>
    </row>
    <row r="39" spans="1:11" ht="12.75">
      <c r="A39" s="48"/>
      <c r="B39" s="51"/>
      <c r="C39" s="29" t="s">
        <v>3</v>
      </c>
      <c r="D39" s="33" t="s">
        <v>19</v>
      </c>
      <c r="E39" s="32" t="s">
        <v>68</v>
      </c>
      <c r="F39" s="6">
        <v>2522295</v>
      </c>
      <c r="G39" s="6">
        <v>2437158.75</v>
      </c>
      <c r="H39" s="6">
        <v>2437158.75</v>
      </c>
      <c r="I39" s="30">
        <f>IF(F39&lt;&gt;0,G39/F39,0)</f>
        <v>0.9662465135917885</v>
      </c>
      <c r="J39" s="31">
        <f>IF(G39&lt;&gt;0,H39/G39,0)</f>
        <v>1</v>
      </c>
      <c r="K39" s="31">
        <f>IF(F39&lt;&gt;0,H39/F39,0)</f>
        <v>0.9662465135917885</v>
      </c>
    </row>
    <row r="40" spans="1:11" ht="12.75">
      <c r="A40" s="10"/>
      <c r="B40" s="11"/>
      <c r="C40" s="12"/>
      <c r="D40" s="8" t="s">
        <v>17</v>
      </c>
      <c r="E40" s="18"/>
      <c r="F40" s="9">
        <f>SUM(F3:F39)</f>
        <v>521205027</v>
      </c>
      <c r="G40" s="9">
        <f>SUM(G3:G39)</f>
        <v>569281872.888582</v>
      </c>
      <c r="H40" s="9">
        <f>SUM(H3:H39)</f>
        <v>569217051.64</v>
      </c>
      <c r="I40" s="22">
        <f t="shared" si="0"/>
        <v>1.0922417156359892</v>
      </c>
      <c r="J40" s="23">
        <f t="shared" si="0"/>
        <v>0.9998861350559907</v>
      </c>
      <c r="K40" s="23">
        <f t="shared" si="1"/>
        <v>1.0921173475941934</v>
      </c>
    </row>
    <row r="42" spans="1:11" ht="12.75">
      <c r="A42" s="52" t="s">
        <v>70</v>
      </c>
      <c r="B42" s="52"/>
      <c r="C42" s="52"/>
      <c r="D42" s="52"/>
      <c r="E42" s="34" t="s">
        <v>68</v>
      </c>
      <c r="F42" s="35">
        <f>SUMIF($E3:$E39,"ΕΤΠΑ",F3:F39)</f>
        <v>375117115</v>
      </c>
      <c r="G42" s="35">
        <f>SUMIF($E3:$E39,"ΕΤΠΑ",G3:G39)</f>
        <v>400031005.450382</v>
      </c>
      <c r="H42" s="35">
        <f>SUMIF($E3:$E39,"ΕΤΠΑ",H3:H39)</f>
        <v>399984740.23999995</v>
      </c>
      <c r="I42" s="36">
        <f aca="true" t="shared" si="2" ref="I42:J44">IF(F42&lt;&gt;0,G42/F42,0)</f>
        <v>1.0664162989480819</v>
      </c>
      <c r="J42" s="36">
        <f t="shared" si="2"/>
        <v>0.9998843459388105</v>
      </c>
      <c r="K42" s="36">
        <f>IF(F42&lt;&gt;0,H42/F42,0)</f>
        <v>1.0662929635721898</v>
      </c>
    </row>
    <row r="43" spans="1:11" ht="12.75">
      <c r="A43" s="53"/>
      <c r="B43" s="53"/>
      <c r="C43" s="53"/>
      <c r="D43" s="53"/>
      <c r="E43" s="37" t="s">
        <v>69</v>
      </c>
      <c r="F43" s="38">
        <f>SUMIF($E3:$E39,"ΕΚΤ",F3:F39)</f>
        <v>39535607</v>
      </c>
      <c r="G43" s="38">
        <f>SUMIF($E3:$E39,"ΕΚΤ",G3:G39)</f>
        <v>50369913.45</v>
      </c>
      <c r="H43" s="38">
        <f>SUMIF($E3:$E39,"ΕΚΤ",H3:H39)</f>
        <v>50369913.45</v>
      </c>
      <c r="I43" s="39">
        <f t="shared" si="2"/>
        <v>1.2740392085038685</v>
      </c>
      <c r="J43" s="39">
        <f t="shared" si="2"/>
        <v>1</v>
      </c>
      <c r="K43" s="39">
        <f>IF(F43&lt;&gt;0,H43/F43,0)</f>
        <v>1.2740392085038685</v>
      </c>
    </row>
    <row r="44" spans="1:11" ht="12.75">
      <c r="A44" s="54"/>
      <c r="B44" s="54"/>
      <c r="C44" s="54"/>
      <c r="D44" s="54"/>
      <c r="E44" s="40" t="s">
        <v>63</v>
      </c>
      <c r="F44" s="41">
        <f>SUMIF($E3:$E39,"ΕΓΤΠΕ-Π",F3:F39)</f>
        <v>106552305</v>
      </c>
      <c r="G44" s="41">
        <f>SUMIF($E3:$E39,"ΕΓΤΠΕ-Π",G3:G39)</f>
        <v>118880953.98819998</v>
      </c>
      <c r="H44" s="41">
        <f>SUMIF($E3:$E39,"ΕΓΤΠΕ-Π",H3:H39)</f>
        <v>118862397.94999997</v>
      </c>
      <c r="I44" s="42">
        <f t="shared" si="2"/>
        <v>1.115705136441675</v>
      </c>
      <c r="J44" s="42">
        <f t="shared" si="2"/>
        <v>0.9998439107562861</v>
      </c>
      <c r="K44" s="42">
        <f>IF(F44&lt;&gt;0,H44/F44,0)</f>
        <v>1.1155309868707202</v>
      </c>
    </row>
    <row r="46" spans="7:8" ht="12.75">
      <c r="G46" s="25"/>
      <c r="H46" s="25"/>
    </row>
    <row r="99" ht="12.75">
      <c r="F99" s="28"/>
    </row>
  </sheetData>
  <sheetProtection/>
  <mergeCells count="15">
    <mergeCell ref="A3:A5"/>
    <mergeCell ref="B3:B5"/>
    <mergeCell ref="A6:A7"/>
    <mergeCell ref="B6:B7"/>
    <mergeCell ref="A21:A30"/>
    <mergeCell ref="B21:B30"/>
    <mergeCell ref="A8:A14"/>
    <mergeCell ref="B8:B14"/>
    <mergeCell ref="A15:A20"/>
    <mergeCell ref="B15:B20"/>
    <mergeCell ref="A31:A35"/>
    <mergeCell ref="B31:B35"/>
    <mergeCell ref="A36:A39"/>
    <mergeCell ref="B36:B39"/>
    <mergeCell ref="A42:D44"/>
  </mergeCells>
  <conditionalFormatting sqref="K3:K39">
    <cfRule type="cellIs" priority="1" dxfId="0" operator="greaterThan" stopIfTrue="1">
      <formula>1.001</formula>
    </cfRule>
  </conditionalFormatting>
  <printOptions horizontalCentered="1"/>
  <pageMargins left="0.4724409448818898" right="0.7480314960629921" top="0.49" bottom="0.33" header="0.14" footer="0.2755905511811024"/>
  <pageSetup fitToHeight="0" horizontalDpi="300" verticalDpi="300" orientation="landscape" paperSize="9" scale="48" r:id="rId1"/>
  <headerFooter alignWithMargins="0">
    <oddFooter>&amp;L&amp;"Arial,Πλάγια"&amp;9Ειδική Υπηρεσία Ο.Π.Σ.&amp;R&amp;"Arial,Πλάγια"&amp;9&amp;P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YPETHO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dmemtsas</dc:creator>
  <cp:keywords/>
  <dc:description/>
  <cp:lastModifiedBy>fotini</cp:lastModifiedBy>
  <cp:lastPrinted>2006-09-07T10:58:42Z</cp:lastPrinted>
  <dcterms:created xsi:type="dcterms:W3CDTF">2002-12-18T10:09:34Z</dcterms:created>
  <dcterms:modified xsi:type="dcterms:W3CDTF">2011-04-12T14:23:21Z</dcterms:modified>
  <cp:category/>
  <cp:version/>
  <cp:contentType/>
  <cp:contentStatus/>
</cp:coreProperties>
</file>